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twardokus\Desktop\"/>
    </mc:Choice>
  </mc:AlternateContent>
  <xr:revisionPtr revIDLastSave="0" documentId="8_{88FA9CA0-181A-49B5-A8F5-75A011508B9F}" xr6:coauthVersionLast="47" xr6:coauthVersionMax="47" xr10:uidLastSave="{00000000-0000-0000-0000-000000000000}"/>
  <bookViews>
    <workbookView xWindow="28680" yWindow="-120" windowWidth="29040" windowHeight="15720" xr2:uid="{BDD41108-400C-4642-8FB2-07B132C14C41}"/>
  </bookViews>
  <sheets>
    <sheet name="Arkusz1" sheetId="1" r:id="rId1"/>
  </sheets>
  <definedNames>
    <definedName name="_xlnm.Print_Area" localSheetId="0">Arkusz1!$A$1:$K$199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G30" i="1"/>
  <c r="H30" i="1"/>
  <c r="I30" i="1"/>
  <c r="E30" i="1"/>
  <c r="I19" i="1"/>
  <c r="I12" i="1"/>
</calcChain>
</file>

<file path=xl/sharedStrings.xml><?xml version="1.0" encoding="utf-8"?>
<sst xmlns="http://schemas.openxmlformats.org/spreadsheetml/2006/main" count="86" uniqueCount="86">
  <si>
    <t xml:space="preserve">Lista złożonych wniosków o dofinansowanie projektów
</t>
  </si>
  <si>
    <t>Kolumna1</t>
  </si>
  <si>
    <t>Wnioskowane dofinansowanie - 
środki EFRR
[zł]</t>
  </si>
  <si>
    <t>RAZEM
[zł]</t>
  </si>
  <si>
    <t xml:space="preserve">Wnioskowane dofinansowanie
</t>
  </si>
  <si>
    <t>Wnioskowane dofinansowanie - 
środki budżetu państwa
[zł]</t>
  </si>
  <si>
    <t>Kolumna2</t>
  </si>
  <si>
    <t>Kolumna3</t>
  </si>
  <si>
    <t>Kolumna4</t>
  </si>
  <si>
    <t>Kolumna5</t>
  </si>
  <si>
    <t>Kolumna6</t>
  </si>
  <si>
    <t>Kolumna7</t>
  </si>
  <si>
    <t>Kolumna8</t>
  </si>
  <si>
    <t>FEPM.06.11-IZ.00-0011/26</t>
  </si>
  <si>
    <t>Rozbudowa przystani żeglarskiej w Błotniku- III etap</t>
  </si>
  <si>
    <t>Cedry Wielkie</t>
  </si>
  <si>
    <t>FEPM.06.11-IZ.00-0017/26</t>
  </si>
  <si>
    <t>Rozbudowa istniejącej przystani kajakowej w Zimowiskach</t>
  </si>
  <si>
    <t>Gmina Ustka</t>
  </si>
  <si>
    <t>FEPM.06.11-IZ.00-0018/26</t>
  </si>
  <si>
    <t>Budowa przystani kajakowej „Stary Młyn” w Łupawie</t>
  </si>
  <si>
    <t>GOSPODARSTWO AGROTURYSTYCZNE STARY MŁYN ŁUPAWA ANITA BARAN</t>
  </si>
  <si>
    <t>FEPM.06.11-IZ.00-0019/26</t>
  </si>
  <si>
    <t>Budowa punktu etapowego przy Wielkim Kanale Brdy w Rytlu</t>
  </si>
  <si>
    <t>Gmina Czersk</t>
  </si>
  <si>
    <t>FEPM.06.11-IZ.00-0020/26</t>
  </si>
  <si>
    <t>Budowa przystani kajakowej w Młyńsku - etap I</t>
  </si>
  <si>
    <t>Gmina Kaliska</t>
  </si>
  <si>
    <t>FEPM.06.11-IZ.00-0022/26</t>
  </si>
  <si>
    <t>Pomorskie Szlaki Kajakowe, etap II w Gminie Dębnica Kaszubska</t>
  </si>
  <si>
    <t>Gmina Dębnica Kaszubska</t>
  </si>
  <si>
    <t>FEPM.06.11-IZ.00-0023/26</t>
  </si>
  <si>
    <t>Pomorskie Szlaki Kajakowe. Etap II - Gmina Smołdzino</t>
  </si>
  <si>
    <t>Gmina Smołdzino</t>
  </si>
  <si>
    <t>FEPM.06.11-IZ.00-0024/26</t>
  </si>
  <si>
    <t>Budowa kajakowego punktu startowego w miejscowości Czarny Młyn.</t>
  </si>
  <si>
    <t>Gmina Puck</t>
  </si>
  <si>
    <t>FEPM.06.11-IZ.00-0025/26</t>
  </si>
  <si>
    <t>Rozwój infrastruktury turystyki w Mieście Słupsk – budowa przystani kajakowych na rzece Słupi</t>
  </si>
  <si>
    <t>Miasto Słupsk</t>
  </si>
  <si>
    <t>FEPM.06.11-IZ.00-0027/26</t>
  </si>
  <si>
    <t>Rozbudowa przystani kajakowej w miejscowości Lubuń i Łosino (Gmina Kobylnica)</t>
  </si>
  <si>
    <t>Gmina Kobylnica</t>
  </si>
  <si>
    <t>FEPM.06.11-IZ.00-0028/26</t>
  </si>
  <si>
    <t>Pomorskie Szlaki Kajakowe – Meandry Brdy i Chociny – Etap II</t>
  </si>
  <si>
    <t>Gmina Chojnice</t>
  </si>
  <si>
    <t>FEPM.06.11-IZ.00-0029/26</t>
  </si>
  <si>
    <t>Budowa przystani kajakowej w miejscowości Bydlino</t>
  </si>
  <si>
    <t>Gmina Redzikowo</t>
  </si>
  <si>
    <t>FEPM.06.11-IZ.00-0030/26</t>
  </si>
  <si>
    <t>Rozbudowa przystani przy rzece Łupawa - OSP Łupawa</t>
  </si>
  <si>
    <t>Gmina Potęgowo</t>
  </si>
  <si>
    <t>FEPM.06.11-IZ.00-0032/26</t>
  </si>
  <si>
    <t>Rozbudowa istniejącej przystani nad jeziorem Obłęskim - SZLAK RZEKI WIEPRZY</t>
  </si>
  <si>
    <t>Gmina Kępice</t>
  </si>
  <si>
    <t>FEPM.06.11-IZ.00-0033/26</t>
  </si>
  <si>
    <t>Rozbudowa przystani kajakowej w Strzyżynie oraz budowa przenoski kajakowej w Łebieniu, Gmina Damnica</t>
  </si>
  <si>
    <t>Gmina Damnica</t>
  </si>
  <si>
    <t>FEPM.06.11-IZ.00-0034/26</t>
  </si>
  <si>
    <t>Budowa miejsca etapowego w m. Zawada na rzece Łebie oraz przenoski w m. Drzeżewo na rzece Łupawie gm. Główczyce w ramach programu strategicznego Pomorskie Szlaki Kajakowe Etap II</t>
  </si>
  <si>
    <t>Gmina Główczyce</t>
  </si>
  <si>
    <t>FEPM.06.11-IZ.00-0035/26</t>
  </si>
  <si>
    <t>Modernizacja przystani kajakowych Gołębia Góra I i II oraz utworzenie punktu etapowego Różki</t>
  </si>
  <si>
    <t>Nadleśnictwo Bytów</t>
  </si>
  <si>
    <t>FEPM.06.11-IZ.00-0036/26</t>
  </si>
  <si>
    <t>Budowa infrastruktury kajakowej w miejscowościach Ostrzyce i Trątkownica na terenie Gminy Somonino</t>
  </si>
  <si>
    <t>Gmina Somonino</t>
  </si>
  <si>
    <t>FEPM.06.11-IZ.00-0037/26</t>
  </si>
  <si>
    <t>Budowa przystani kajakowej w Przyborzycach</t>
  </si>
  <si>
    <t>Gmina Bytów</t>
  </si>
  <si>
    <t>FEPM.06.11-IZ.00-0038/26</t>
  </si>
  <si>
    <t>Budowa przystani kajakowej nad jeziorem Jasień w miejscowości Jasień</t>
  </si>
  <si>
    <t>GMINA CZARNA DĄBRÓWKA</t>
  </si>
  <si>
    <t>FEPM.06.11-IZ.00-0039/26</t>
  </si>
  <si>
    <t>Budowa przystani kajakowej w Miedznie na szlaku Wdy</t>
  </si>
  <si>
    <t>Usługi turystyczne "Przystań nad Wdą" Izabela Sałata</t>
  </si>
  <si>
    <t>FEPM.06.11-IZ.00-0040/26</t>
  </si>
  <si>
    <t>Modernizacja i rozbudowa przystani kajakowych w Sominach i Skwierawach</t>
  </si>
  <si>
    <t>Gmina Studzienice</t>
  </si>
  <si>
    <t>FEPM.06.11-IZ.00-0041/26</t>
  </si>
  <si>
    <t>Rozbudowa przystani kajakowej przy starym młynie w miejscowości Korne</t>
  </si>
  <si>
    <t>S-KORN Seweryn Jereczek</t>
  </si>
  <si>
    <t>Działanie FEPM.06.11 Infrastruktura turystyki</t>
  </si>
  <si>
    <t>Numer naboru FEPM.06.11-IZ.00-002/25</t>
  </si>
  <si>
    <t>RAZEM (pozycje 2 do 23)</t>
  </si>
  <si>
    <t>28.01.2026  12:34:42 (projekt wycofany pismem z dnia 12 czerwca 2026 roku)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</si>
</sst>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#,##0.00\ _z_ł"/>
    <numFmt numFmtId="166" formatCode="yy\-mm\-dd\ h:mm;@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Continuous" vertical="center"/>
    </xf>
    <xf numFmtId="164" fontId="5" fillId="2" borderId="1" xfId="0" applyNumberFormat="1" applyFont="1" applyFill="1" applyBorder="1" applyAlignment="1">
      <alignment horizontal="centerContinuous" vertical="center"/>
    </xf>
    <xf numFmtId="164" fontId="5" fillId="2" borderId="2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 wrapText="1"/>
    </xf>
    <xf numFmtId="164" fontId="5" fillId="2" borderId="3" xfId="0" applyNumberFormat="1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horizontal="left"/>
    </xf>
    <xf numFmtId="4" fontId="5" fillId="3" borderId="5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0" fontId="2" fillId="0" borderId="9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7" fillId="5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vertical="center"/>
    </xf>
    <xf numFmtId="0" fontId="7" fillId="5" borderId="8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horizontal="center" vertical="center" wrapText="1"/>
    </xf>
    <xf numFmtId="165" fontId="7" fillId="5" borderId="8" xfId="0" applyNumberFormat="1" applyFont="1" applyFill="1" applyBorder="1" applyAlignment="1">
      <alignment horizontal="right" vertical="center"/>
    </xf>
    <xf numFmtId="165" fontId="2" fillId="5" borderId="8" xfId="0" applyNumberFormat="1" applyFont="1" applyFill="1" applyBorder="1" applyAlignment="1">
      <alignment horizontal="right" vertical="center"/>
    </xf>
    <xf numFmtId="10" fontId="2" fillId="5" borderId="8" xfId="0" applyNumberFormat="1" applyFont="1" applyFill="1" applyBorder="1" applyAlignment="1">
      <alignment horizontal="center" vertical="center"/>
    </xf>
    <xf numFmtId="166" fontId="2" fillId="5" borderId="8" xfId="0" applyNumberFormat="1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/>
    </xf>
    <xf numFmtId="4" fontId="9" fillId="4" borderId="8" xfId="0" applyNumberFormat="1" applyFont="1" applyFill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</cellXfs>
  <cellStyles count="1"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66" formatCode="yy\-mm\-dd\ h:mm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65" formatCode="#,##0.00\ _z_ł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65" formatCode="#,##0.00\ _z_ł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65" formatCode="#,##0.00\ _z_ł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65" formatCode="#,##0.00\ _z_ł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65" formatCode="#,##0.00\ _z_ł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charset val="238"/>
        <scheme val="minor"/>
      </font>
      <numFmt numFmtId="4" formatCode="#,##0.00"/>
      <fill>
        <patternFill patternType="solid">
          <fgColor theme="4" tint="0.79998168889431442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AFAFA"/>
      <color rgb="FFFCFCFC"/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204107</xdr:colOff>
      <xdr:row>5</xdr:row>
      <xdr:rowOff>27215</xdr:rowOff>
    </xdr:from>
    <xdr:ext cx="412292" cy="28020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61ED11F8-D58B-4304-ABF5-E7AD0583E9D0}"/>
            </a:ext>
          </a:extLst>
        </xdr:cNvPr>
        <xdr:cNvSpPr txBox="1"/>
      </xdr:nvSpPr>
      <xdr:spPr>
        <a:xfrm>
          <a:off x="204107" y="3483429"/>
          <a:ext cx="41229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200" b="1">
              <a:solidFill>
                <a:schemeClr val="bg1"/>
              </a:solidFill>
            </a:rPr>
            <a:t>L.p.</a:t>
          </a:r>
        </a:p>
      </xdr:txBody>
    </xdr:sp>
    <xdr:clientData/>
  </xdr:oneCellAnchor>
  <xdr:oneCellAnchor>
    <xdr:from>
      <xdr:col>1</xdr:col>
      <xdr:colOff>451757</xdr:colOff>
      <xdr:row>5</xdr:row>
      <xdr:rowOff>29935</xdr:rowOff>
    </xdr:from>
    <xdr:ext cx="1196290" cy="280205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B25611F-EDFC-4A52-9403-E7E5BED8E9FE}"/>
            </a:ext>
          </a:extLst>
        </xdr:cNvPr>
        <xdr:cNvSpPr txBox="1"/>
      </xdr:nvSpPr>
      <xdr:spPr>
        <a:xfrm>
          <a:off x="1309007" y="3486149"/>
          <a:ext cx="1196290" cy="280205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200" b="1">
              <a:solidFill>
                <a:schemeClr val="bg1"/>
              </a:solidFill>
            </a:rPr>
            <a:t>Numer wniosku</a:t>
          </a:r>
        </a:p>
      </xdr:txBody>
    </xdr:sp>
    <xdr:clientData/>
  </xdr:oneCellAnchor>
  <xdr:oneCellAnchor>
    <xdr:from>
      <xdr:col>2</xdr:col>
      <xdr:colOff>1094015</xdr:colOff>
      <xdr:row>5</xdr:row>
      <xdr:rowOff>32657</xdr:rowOff>
    </xdr:from>
    <xdr:ext cx="1091646" cy="280205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E5C0B912-E8B8-4E12-9559-113F60D9E0D0}"/>
            </a:ext>
          </a:extLst>
        </xdr:cNvPr>
        <xdr:cNvSpPr txBox="1"/>
      </xdr:nvSpPr>
      <xdr:spPr>
        <a:xfrm>
          <a:off x="4060372" y="3488871"/>
          <a:ext cx="109164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200" b="1">
              <a:solidFill>
                <a:schemeClr val="bg1"/>
              </a:solidFill>
            </a:rPr>
            <a:t>Tytuł</a:t>
          </a:r>
          <a:r>
            <a:rPr lang="pl-PL" sz="1200" b="1" baseline="0">
              <a:solidFill>
                <a:schemeClr val="bg1"/>
              </a:solidFill>
            </a:rPr>
            <a:t> projektu</a:t>
          </a:r>
          <a:endParaRPr lang="pl-PL" sz="1200" b="1">
            <a:solidFill>
              <a:schemeClr val="bg1"/>
            </a:solidFill>
          </a:endParaRPr>
        </a:p>
      </xdr:txBody>
    </xdr:sp>
    <xdr:clientData/>
  </xdr:oneCellAnchor>
  <xdr:oneCellAnchor>
    <xdr:from>
      <xdr:col>3</xdr:col>
      <xdr:colOff>484415</xdr:colOff>
      <xdr:row>5</xdr:row>
      <xdr:rowOff>48985</xdr:rowOff>
    </xdr:from>
    <xdr:ext cx="1158715" cy="280205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834AF980-DA43-47AA-BB57-5A54E188AB82}"/>
            </a:ext>
          </a:extLst>
        </xdr:cNvPr>
        <xdr:cNvSpPr txBox="1"/>
      </xdr:nvSpPr>
      <xdr:spPr>
        <a:xfrm>
          <a:off x="6430736" y="3505199"/>
          <a:ext cx="115871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200" b="1">
              <a:solidFill>
                <a:schemeClr val="bg1"/>
              </a:solidFill>
            </a:rPr>
            <a:t>Wnioskodawca</a:t>
          </a:r>
        </a:p>
      </xdr:txBody>
    </xdr:sp>
    <xdr:clientData/>
  </xdr:oneCellAnchor>
  <xdr:oneCellAnchor>
    <xdr:from>
      <xdr:col>4</xdr:col>
      <xdr:colOff>204109</xdr:colOff>
      <xdr:row>5</xdr:row>
      <xdr:rowOff>24492</xdr:rowOff>
    </xdr:from>
    <xdr:ext cx="1783878" cy="468077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4422BDA8-7B32-4214-B732-0499700E5A9C}"/>
            </a:ext>
          </a:extLst>
        </xdr:cNvPr>
        <xdr:cNvSpPr txBox="1"/>
      </xdr:nvSpPr>
      <xdr:spPr>
        <a:xfrm>
          <a:off x="8327573" y="3480706"/>
          <a:ext cx="1783878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l-PL" sz="1200" b="1">
              <a:solidFill>
                <a:schemeClr val="bg1"/>
              </a:solidFill>
            </a:rPr>
            <a:t>Koszty całkowite</a:t>
          </a:r>
        </a:p>
        <a:p>
          <a:pPr algn="ctr"/>
          <a:r>
            <a:rPr lang="pl-PL" sz="1200" b="1">
              <a:solidFill>
                <a:schemeClr val="bg1"/>
              </a:solidFill>
            </a:rPr>
            <a:t>[zł]</a:t>
          </a:r>
        </a:p>
      </xdr:txBody>
    </xdr:sp>
    <xdr:clientData/>
  </xdr:oneCellAnchor>
  <xdr:oneCellAnchor>
    <xdr:from>
      <xdr:col>5</xdr:col>
      <xdr:colOff>234044</xdr:colOff>
      <xdr:row>5</xdr:row>
      <xdr:rowOff>40821</xdr:rowOff>
    </xdr:from>
    <xdr:ext cx="1783878" cy="468077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4046A46-6ACB-44C1-B382-9D1740571279}"/>
            </a:ext>
          </a:extLst>
        </xdr:cNvPr>
        <xdr:cNvSpPr txBox="1"/>
      </xdr:nvSpPr>
      <xdr:spPr>
        <a:xfrm>
          <a:off x="10534651" y="3497035"/>
          <a:ext cx="1783878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l-PL" sz="1200" b="1">
              <a:solidFill>
                <a:schemeClr val="bg1"/>
              </a:solidFill>
            </a:rPr>
            <a:t>Koszty kwalifikowalne</a:t>
          </a:r>
        </a:p>
        <a:p>
          <a:pPr algn="ctr"/>
          <a:r>
            <a:rPr lang="pl-PL" sz="1200" b="1">
              <a:solidFill>
                <a:schemeClr val="bg1"/>
              </a:solidFill>
            </a:rPr>
            <a:t>[zł]</a:t>
          </a:r>
        </a:p>
      </xdr:txBody>
    </xdr:sp>
    <xdr:clientData/>
  </xdr:oneCellAnchor>
  <xdr:oneCellAnchor>
    <xdr:from>
      <xdr:col>9</xdr:col>
      <xdr:colOff>69767</xdr:colOff>
      <xdr:row>4</xdr:row>
      <xdr:rowOff>27215</xdr:rowOff>
    </xdr:from>
    <xdr:ext cx="1712770" cy="1088572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3C1BDB4F-6764-432E-BA09-B483E4C699C4}"/>
            </a:ext>
          </a:extLst>
        </xdr:cNvPr>
        <xdr:cNvSpPr txBox="1"/>
      </xdr:nvSpPr>
      <xdr:spPr>
        <a:xfrm>
          <a:off x="19065338" y="2136322"/>
          <a:ext cx="1712770" cy="1088572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l-PL" sz="1200" b="1">
              <a:solidFill>
                <a:schemeClr val="bg1"/>
              </a:solidFill>
            </a:rPr>
            <a:t>Łączny </a:t>
          </a:r>
        </a:p>
        <a:p>
          <a:pPr algn="ctr"/>
          <a:r>
            <a:rPr lang="pl-PL" sz="1200" b="1">
              <a:solidFill>
                <a:schemeClr val="bg1"/>
              </a:solidFill>
            </a:rPr>
            <a:t>procent wnioskowanego dofinansowania</a:t>
          </a:r>
        </a:p>
        <a:p>
          <a:pPr algn="ctr"/>
          <a:r>
            <a:rPr lang="pl-PL" sz="1200" b="1">
              <a:solidFill>
                <a:schemeClr val="bg1"/>
              </a:solidFill>
            </a:rPr>
            <a:t>[%]</a:t>
          </a:r>
        </a:p>
      </xdr:txBody>
    </xdr:sp>
    <xdr:clientData/>
  </xdr:oneCellAnchor>
  <xdr:oneCellAnchor>
    <xdr:from>
      <xdr:col>10</xdr:col>
      <xdr:colOff>103414</xdr:colOff>
      <xdr:row>4</xdr:row>
      <xdr:rowOff>277585</xdr:rowOff>
    </xdr:from>
    <xdr:ext cx="1783878" cy="655949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14B0D2E4-A78C-4B2A-8E4D-B1987E0511E6}"/>
            </a:ext>
          </a:extLst>
        </xdr:cNvPr>
        <xdr:cNvSpPr txBox="1"/>
      </xdr:nvSpPr>
      <xdr:spPr>
        <a:xfrm>
          <a:off x="21970093" y="3339192"/>
          <a:ext cx="1783878" cy="655949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l-PL" sz="1200" b="1">
              <a:solidFill>
                <a:schemeClr val="bg1"/>
              </a:solidFill>
            </a:rPr>
            <a:t>Data i godzina złożenia wniosku o dofinansowanie</a:t>
          </a:r>
        </a:p>
      </xdr:txBody>
    </xdr:sp>
    <xdr:clientData/>
  </xdr:oneCellAnchor>
  <xdr:twoCellAnchor>
    <xdr:from>
      <xdr:col>4</xdr:col>
      <xdr:colOff>231321</xdr:colOff>
      <xdr:row>1</xdr:row>
      <xdr:rowOff>312965</xdr:rowOff>
    </xdr:from>
    <xdr:to>
      <xdr:col>5</xdr:col>
      <xdr:colOff>1720685</xdr:colOff>
      <xdr:row>3</xdr:row>
      <xdr:rowOff>136073</xdr:rowOff>
    </xdr:to>
    <xdr:grpSp>
      <xdr:nvGrpSpPr>
        <xdr:cNvPr id="4" name="Grupa15">
          <a:extLst>
            <a:ext uri="{FF2B5EF4-FFF2-40B4-BE49-F238E27FC236}">
              <a16:creationId xmlns:a16="http://schemas.microsoft.com/office/drawing/2014/main" id="{D679B491-2D1C-41A8-982C-3FFCEF500491}"/>
            </a:ext>
          </a:extLst>
        </xdr:cNvPr>
        <xdr:cNvGrpSpPr/>
      </xdr:nvGrpSpPr>
      <xdr:grpSpPr>
        <a:xfrm>
          <a:off x="8959685" y="867147"/>
          <a:ext cx="3532909" cy="914153"/>
          <a:chOff x="10211542" y="608611"/>
          <a:chExt cx="3521776" cy="917863"/>
        </a:xfrm>
      </xdr:grpSpPr>
      <xdr:sp macro="[0]!ProjectsList" textlink="">
        <xdr:nvSpPr>
          <xdr:cNvPr id="3" name="Prostokąt: zaokrąglone rogi 2">
            <a:extLst>
              <a:ext uri="{FF2B5EF4-FFF2-40B4-BE49-F238E27FC236}">
                <a16:creationId xmlns:a16="http://schemas.microsoft.com/office/drawing/2014/main" id="{54A9B1F8-F014-4F7E-B9FA-75CC08F69374}"/>
              </a:ext>
            </a:extLst>
          </xdr:cNvPr>
          <xdr:cNvSpPr/>
        </xdr:nvSpPr>
        <xdr:spPr>
          <a:xfrm>
            <a:off x="10211542" y="608611"/>
            <a:ext cx="3521776" cy="917863"/>
          </a:xfrm>
          <a:prstGeom prst="roundRect">
            <a:avLst/>
          </a:prstGeom>
          <a:solidFill>
            <a:schemeClr val="accent6">
              <a:lumMod val="75000"/>
            </a:schemeClr>
          </a:solidFill>
          <a:ln>
            <a:noFill/>
          </a:ln>
          <a:scene3d>
            <a:camera prst="orthographicFront"/>
            <a:lightRig rig="sunrise" dir="t"/>
          </a:scene3d>
          <a:sp3d prstMaterial="metal">
            <a:bevelT w="165100" prst="coolSlant"/>
            <a:bevelB/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r>
              <a:rPr lang="pl-PL" sz="1800"/>
              <a:t>Stwórz</a:t>
            </a:r>
            <a:r>
              <a:rPr lang="pl-PL" sz="1800" baseline="0"/>
              <a:t> listę z bazy danych</a:t>
            </a:r>
            <a:endParaRPr lang="pl-PL" sz="1800"/>
          </a:p>
        </xdr:txBody>
      </xdr:sp>
      <xdr:pic macro="[0]!ProjectsList">
        <xdr:nvPicPr>
          <xdr:cNvPr id="15" name="Obraz 14">
            <a:extLst>
              <a:ext uri="{FF2B5EF4-FFF2-40B4-BE49-F238E27FC236}">
                <a16:creationId xmlns:a16="http://schemas.microsoft.com/office/drawing/2014/main" id="{15455784-23C3-4E95-A071-1B438C0F58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367876" y="757090"/>
            <a:ext cx="649111" cy="634404"/>
          </a:xfrm>
          <a:prstGeom prst="rect">
            <a:avLst/>
          </a:prstGeom>
          <a:noFill/>
        </xdr:spPr>
      </xdr:pic>
    </xdr:grp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4C2AE1C-D306-4B6F-B069-03FB0E8B2D70}" name="Tabela1" displayName="Tabela1" ref="A6:K30" headerRowDxfId="15" dataDxfId="13" headerRowBorderDxfId="14" tableBorderDxfId="12" totalsRowBorderDxfId="11">
  <autoFilter ref="A6:K30" xr:uid="{7D06D70F-121D-4AEB-9841-3D6B6D6A792E}"/>
  <tableColumns count="11">
    <tableColumn id="1" xr3:uid="{0BBA2A2D-00CF-4E93-A68A-DC16CD9ED9C5}" name="Kolumna1" totalsRowLabel="Suma" dataDxfId="10"/>
    <tableColumn id="2" xr3:uid="{5A8E6F1A-BB2F-4F8E-8DE1-619CB0C64427}" name="Kolumna2" dataDxfId="9"/>
    <tableColumn id="3" xr3:uid="{445BC5C8-0E16-4102-821D-41F4C0415368}" name="Kolumna3" dataDxfId="8"/>
    <tableColumn id="4" xr3:uid="{297C4698-DA8A-4829-9877-8D2755A28CAF}" name="Kolumna4" dataDxfId="7"/>
    <tableColumn id="5" xr3:uid="{2ECAE3DA-7274-47AF-8383-ABDC554103B8}" name="Kolumna5" dataDxfId="6"/>
    <tableColumn id="6" xr3:uid="{7392E175-D703-4BE5-83EF-4A53B321EF42}" name="Kolumna6" dataDxfId="5"/>
    <tableColumn id="7" xr3:uid="{B45AF4D3-152B-441A-BEDF-6A321CB5994A}" name="Wnioskowane dofinansowanie - _x000a_środki EFRR_x000a_[zł]" dataDxfId="4"/>
    <tableColumn id="8" xr3:uid="{3DE8A0B1-101E-431E-9F21-B44A7E42AFBB}" name="Wnioskowane dofinansowanie - _x000a_środki budżetu państwa_x000a_[zł]" dataDxfId="3"/>
    <tableColumn id="9" xr3:uid="{00DAA260-82BD-4746-BE12-8642FC3DC33B}" name="RAZEM_x000a_[zł]" dataDxfId="2"/>
    <tableColumn id="10" xr3:uid="{CAE1F985-D361-4021-9D30-5FBCF6735E32}" name="Kolumna7" dataDxfId="1"/>
    <tableColumn id="11" xr3:uid="{12150441-28E2-488F-814B-BAE97FA1F1C9}" name="Kolumna8" totalsRowFunction="coun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4F09-CB78-4F7A-BD16-9B9D0BA829F3}">
  <sheetPr codeName="Arkusz1">
    <pageSetUpPr fitToPage="1"/>
  </sheetPr>
  <dimension ref="A1:M53"/>
  <sheetViews>
    <sheetView showGridLines="0" tabSelected="1" zoomScale="55" zoomScaleNormal="55" zoomScalePageLayoutView="55" workbookViewId="0">
      <selection activeCell="R21" sqref="R21"/>
    </sheetView>
  </sheetViews>
  <sheetFormatPr defaultRowHeight="15" x14ac:dyDescent="0.25"/>
  <cols>
    <col min="1" max="1" width="12.7109375" customWidth="1"/>
    <col min="2" max="2" width="31.7109375" customWidth="1"/>
    <col min="3" max="3" width="55.7109375" customWidth="1"/>
    <col min="4" max="11" width="30.7109375" customWidth="1"/>
  </cols>
  <sheetData>
    <row r="1" spans="1:13" ht="43.5" customHeight="1" x14ac:dyDescent="0.25"/>
    <row r="2" spans="1:13" ht="57.75" customHeight="1" x14ac:dyDescent="0.4">
      <c r="B2" s="14" t="s">
        <v>0</v>
      </c>
      <c r="C2" s="3"/>
    </row>
    <row r="3" spans="1:13" ht="29.25" customHeight="1" x14ac:dyDescent="0.35">
      <c r="B3" s="15" t="s">
        <v>82</v>
      </c>
      <c r="C3" s="2"/>
    </row>
    <row r="4" spans="1:13" ht="35.25" customHeight="1" x14ac:dyDescent="0.35">
      <c r="B4" s="15" t="s">
        <v>83</v>
      </c>
      <c r="C4" s="2"/>
    </row>
    <row r="5" spans="1:13" ht="31.5" customHeight="1" x14ac:dyDescent="0.25">
      <c r="A5" s="9"/>
      <c r="B5" s="8"/>
      <c r="C5" s="8"/>
      <c r="D5" s="8"/>
      <c r="E5" s="4"/>
      <c r="F5" s="4"/>
      <c r="G5" s="5" t="s">
        <v>4</v>
      </c>
      <c r="H5" s="6"/>
      <c r="I5" s="7"/>
      <c r="J5" s="4"/>
      <c r="K5" s="4"/>
      <c r="L5" s="1"/>
      <c r="M5" s="1"/>
    </row>
    <row r="6" spans="1:13" ht="60.75" customHeight="1" x14ac:dyDescent="0.25">
      <c r="A6" s="10" t="s">
        <v>1</v>
      </c>
      <c r="B6" s="11" t="s">
        <v>6</v>
      </c>
      <c r="C6" s="11" t="s">
        <v>7</v>
      </c>
      <c r="D6" s="11" t="s">
        <v>8</v>
      </c>
      <c r="E6" s="12" t="s">
        <v>9</v>
      </c>
      <c r="F6" s="12" t="s">
        <v>10</v>
      </c>
      <c r="G6" s="16" t="s">
        <v>2</v>
      </c>
      <c r="H6" s="16" t="s">
        <v>5</v>
      </c>
      <c r="I6" s="16" t="s">
        <v>3</v>
      </c>
      <c r="J6" s="12" t="s">
        <v>11</v>
      </c>
      <c r="K6" s="13" t="s">
        <v>12</v>
      </c>
    </row>
    <row r="7" spans="1:13" ht="60" customHeight="1" x14ac:dyDescent="0.25">
      <c r="A7" s="24">
        <v>1</v>
      </c>
      <c r="B7" s="25" t="s">
        <v>13</v>
      </c>
      <c r="C7" s="26" t="s">
        <v>14</v>
      </c>
      <c r="D7" s="27" t="s">
        <v>15</v>
      </c>
      <c r="E7" s="28">
        <v>6496626.9000000004</v>
      </c>
      <c r="F7" s="29">
        <v>5281810.49</v>
      </c>
      <c r="G7" s="29">
        <v>4489538.9000000004</v>
      </c>
      <c r="H7" s="29">
        <v>0</v>
      </c>
      <c r="I7" s="29">
        <v>4489538.9000000004</v>
      </c>
      <c r="J7" s="30">
        <v>0.8499999968760712</v>
      </c>
      <c r="K7" s="31" t="s">
        <v>85</v>
      </c>
    </row>
    <row r="8" spans="1:13" ht="31.5" x14ac:dyDescent="0.25">
      <c r="A8" s="17">
        <v>2</v>
      </c>
      <c r="B8" s="18" t="s">
        <v>16</v>
      </c>
      <c r="C8" s="19" t="s">
        <v>17</v>
      </c>
      <c r="D8" s="20" t="s">
        <v>18</v>
      </c>
      <c r="E8" s="33">
        <v>854850</v>
      </c>
      <c r="F8" s="33">
        <v>854850</v>
      </c>
      <c r="G8" s="33">
        <v>726622.5</v>
      </c>
      <c r="H8" s="33">
        <v>0</v>
      </c>
      <c r="I8" s="35">
        <v>726622.5</v>
      </c>
      <c r="J8" s="21">
        <v>0.85</v>
      </c>
      <c r="K8" s="22">
        <v>46202.523576388892</v>
      </c>
    </row>
    <row r="9" spans="1:13" ht="47.25" x14ac:dyDescent="0.25">
      <c r="A9" s="17">
        <v>3</v>
      </c>
      <c r="B9" s="18" t="s">
        <v>19</v>
      </c>
      <c r="C9" s="19" t="s">
        <v>20</v>
      </c>
      <c r="D9" s="20" t="s">
        <v>21</v>
      </c>
      <c r="E9" s="33">
        <v>1946722.9</v>
      </c>
      <c r="F9" s="33">
        <v>1505701.54</v>
      </c>
      <c r="G9" s="33">
        <v>1279846.31</v>
      </c>
      <c r="H9" s="33">
        <v>0</v>
      </c>
      <c r="I9" s="35">
        <v>1279846.31</v>
      </c>
      <c r="J9" s="21">
        <v>0.85000000066414227</v>
      </c>
      <c r="K9" s="22">
        <v>46202.93005787037</v>
      </c>
    </row>
    <row r="10" spans="1:13" ht="31.5" x14ac:dyDescent="0.25">
      <c r="A10" s="17">
        <v>4</v>
      </c>
      <c r="B10" s="18" t="s">
        <v>22</v>
      </c>
      <c r="C10" s="19" t="s">
        <v>23</v>
      </c>
      <c r="D10" s="20" t="s">
        <v>24</v>
      </c>
      <c r="E10" s="33">
        <v>1185130.27</v>
      </c>
      <c r="F10" s="33">
        <v>982219.73</v>
      </c>
      <c r="G10" s="33">
        <v>834886.76</v>
      </c>
      <c r="H10" s="33">
        <v>0</v>
      </c>
      <c r="I10" s="35">
        <v>834886.76</v>
      </c>
      <c r="J10" s="21">
        <v>0.84999998930992771</v>
      </c>
      <c r="K10" s="22">
        <v>46203.396574074075</v>
      </c>
    </row>
    <row r="11" spans="1:13" ht="15.75" x14ac:dyDescent="0.25">
      <c r="A11" s="17">
        <v>5</v>
      </c>
      <c r="B11" s="18" t="s">
        <v>25</v>
      </c>
      <c r="C11" s="19" t="s">
        <v>26</v>
      </c>
      <c r="D11" s="20" t="s">
        <v>27</v>
      </c>
      <c r="E11" s="33">
        <v>754619.54</v>
      </c>
      <c r="F11" s="33">
        <v>613511.81999999995</v>
      </c>
      <c r="G11" s="33">
        <v>521485.05</v>
      </c>
      <c r="H11" s="33">
        <v>0</v>
      </c>
      <c r="I11" s="35">
        <v>521485.05</v>
      </c>
      <c r="J11" s="21">
        <v>0.85000000488988137</v>
      </c>
      <c r="K11" s="22">
        <v>46203.440370370372</v>
      </c>
    </row>
    <row r="12" spans="1:13" ht="31.5" x14ac:dyDescent="0.25">
      <c r="A12" s="17">
        <v>6</v>
      </c>
      <c r="B12" s="18" t="s">
        <v>28</v>
      </c>
      <c r="C12" s="19" t="s">
        <v>29</v>
      </c>
      <c r="D12" s="20" t="s">
        <v>30</v>
      </c>
      <c r="E12" s="33">
        <v>576976.4</v>
      </c>
      <c r="F12" s="33">
        <v>469086.51</v>
      </c>
      <c r="G12" s="33">
        <v>398723.51</v>
      </c>
      <c r="H12" s="33">
        <v>46908.63</v>
      </c>
      <c r="I12" s="35">
        <f>SUM(Tabela1[[#This Row],[Wnioskowane dofinansowanie - 
środki EFRR
'[zł']]]+Tabela1[[#This Row],[Wnioskowane dofinansowanie - 
środki budżetu państwa
'[zł']]])</f>
        <v>445632.14</v>
      </c>
      <c r="J12" s="21">
        <v>0.94999990513476928</v>
      </c>
      <c r="K12" s="22">
        <v>46203.518854166665</v>
      </c>
    </row>
    <row r="13" spans="1:13" ht="15.75" x14ac:dyDescent="0.25">
      <c r="A13" s="17">
        <v>7</v>
      </c>
      <c r="B13" s="18" t="s">
        <v>31</v>
      </c>
      <c r="C13" s="19" t="s">
        <v>32</v>
      </c>
      <c r="D13" s="20" t="s">
        <v>33</v>
      </c>
      <c r="E13" s="33">
        <v>1449684.97</v>
      </c>
      <c r="F13" s="33">
        <v>1178605.67</v>
      </c>
      <c r="G13" s="33">
        <v>1001814.83</v>
      </c>
      <c r="H13" s="33">
        <v>0</v>
      </c>
      <c r="I13" s="35">
        <v>1001814.83</v>
      </c>
      <c r="J13" s="21">
        <v>0.85000000890883209</v>
      </c>
      <c r="K13" s="22">
        <v>46203.525416666664</v>
      </c>
    </row>
    <row r="14" spans="1:13" ht="31.5" x14ac:dyDescent="0.25">
      <c r="A14" s="17">
        <v>8</v>
      </c>
      <c r="B14" s="18" t="s">
        <v>34</v>
      </c>
      <c r="C14" s="19" t="s">
        <v>35</v>
      </c>
      <c r="D14" s="20" t="s">
        <v>36</v>
      </c>
      <c r="E14" s="33">
        <v>780132.26</v>
      </c>
      <c r="F14" s="33">
        <v>634253.87</v>
      </c>
      <c r="G14" s="33">
        <v>539115.76</v>
      </c>
      <c r="H14" s="33">
        <v>0</v>
      </c>
      <c r="I14" s="35">
        <v>539115.76</v>
      </c>
      <c r="J14" s="21">
        <v>0.84999995348865587</v>
      </c>
      <c r="K14" s="22">
        <v>46203.538368055553</v>
      </c>
    </row>
    <row r="15" spans="1:13" ht="31.5" x14ac:dyDescent="0.25">
      <c r="A15" s="17">
        <v>9</v>
      </c>
      <c r="B15" s="18" t="s">
        <v>37</v>
      </c>
      <c r="C15" s="19" t="s">
        <v>38</v>
      </c>
      <c r="D15" s="20" t="s">
        <v>39</v>
      </c>
      <c r="E15" s="33">
        <v>1280091.44</v>
      </c>
      <c r="F15" s="33">
        <v>1040724.75</v>
      </c>
      <c r="G15" s="33">
        <v>884616.04</v>
      </c>
      <c r="H15" s="33">
        <v>0</v>
      </c>
      <c r="I15" s="35">
        <v>884616.04</v>
      </c>
      <c r="J15" s="21">
        <v>0.85000000240217222</v>
      </c>
      <c r="K15" s="22">
        <v>46203.54142361111</v>
      </c>
    </row>
    <row r="16" spans="1:13" ht="31.5" x14ac:dyDescent="0.25">
      <c r="A16" s="17">
        <v>10</v>
      </c>
      <c r="B16" s="18" t="s">
        <v>40</v>
      </c>
      <c r="C16" s="19" t="s">
        <v>41</v>
      </c>
      <c r="D16" s="20" t="s">
        <v>42</v>
      </c>
      <c r="E16" s="33">
        <v>633348.28</v>
      </c>
      <c r="F16" s="33">
        <v>483878.19</v>
      </c>
      <c r="G16" s="33">
        <v>411296.46</v>
      </c>
      <c r="H16" s="33">
        <v>0</v>
      </c>
      <c r="I16" s="35">
        <v>411296.46</v>
      </c>
      <c r="J16" s="21">
        <v>0.84999999690004635</v>
      </c>
      <c r="K16" s="22">
        <v>46203.57739583333</v>
      </c>
    </row>
    <row r="17" spans="1:11" ht="31.5" x14ac:dyDescent="0.25">
      <c r="A17" s="17">
        <v>11</v>
      </c>
      <c r="B17" s="18" t="s">
        <v>43</v>
      </c>
      <c r="C17" s="19" t="s">
        <v>44</v>
      </c>
      <c r="D17" s="20" t="s">
        <v>45</v>
      </c>
      <c r="E17" s="33">
        <v>749070</v>
      </c>
      <c r="F17" s="33">
        <v>609000</v>
      </c>
      <c r="G17" s="33">
        <v>517650</v>
      </c>
      <c r="H17" s="33">
        <v>0</v>
      </c>
      <c r="I17" s="35">
        <v>517650</v>
      </c>
      <c r="J17" s="21">
        <v>0.85</v>
      </c>
      <c r="K17" s="22">
        <v>46203.58284722222</v>
      </c>
    </row>
    <row r="18" spans="1:11" ht="15.75" x14ac:dyDescent="0.25">
      <c r="A18" s="17">
        <v>12</v>
      </c>
      <c r="B18" s="18" t="s">
        <v>46</v>
      </c>
      <c r="C18" s="19" t="s">
        <v>47</v>
      </c>
      <c r="D18" s="20" t="s">
        <v>48</v>
      </c>
      <c r="E18" s="33">
        <v>322257.51</v>
      </c>
      <c r="F18" s="33">
        <v>261997.97</v>
      </c>
      <c r="G18" s="33">
        <v>222698.1</v>
      </c>
      <c r="H18" s="33">
        <v>0</v>
      </c>
      <c r="I18" s="35">
        <v>222698.1</v>
      </c>
      <c r="J18" s="21">
        <v>0.84999933396430516</v>
      </c>
      <c r="K18" s="22">
        <v>46203.597233796296</v>
      </c>
    </row>
    <row r="19" spans="1:11" ht="15.75" x14ac:dyDescent="0.25">
      <c r="A19" s="17">
        <v>13</v>
      </c>
      <c r="B19" s="18" t="s">
        <v>49</v>
      </c>
      <c r="C19" s="19" t="s">
        <v>50</v>
      </c>
      <c r="D19" s="20" t="s">
        <v>51</v>
      </c>
      <c r="E19" s="33">
        <v>800134.35</v>
      </c>
      <c r="F19" s="33">
        <v>654910.04</v>
      </c>
      <c r="G19" s="33">
        <v>556673.53</v>
      </c>
      <c r="H19" s="33">
        <v>65491</v>
      </c>
      <c r="I19" s="35">
        <f>SUM(Tabela1[[#This Row],[Wnioskowane dofinansowanie - 
środki EFRR
'[zł']]:[Wnioskowane dofinansowanie - 
środki budżetu państwa
'[zł']]])</f>
        <v>622164.53</v>
      </c>
      <c r="J19" s="21">
        <v>0.95000000305385457</v>
      </c>
      <c r="K19" s="22">
        <v>46203.597962962966</v>
      </c>
    </row>
    <row r="20" spans="1:11" ht="31.5" x14ac:dyDescent="0.25">
      <c r="A20" s="17">
        <v>14</v>
      </c>
      <c r="B20" s="18" t="s">
        <v>52</v>
      </c>
      <c r="C20" s="19" t="s">
        <v>53</v>
      </c>
      <c r="D20" s="20" t="s">
        <v>54</v>
      </c>
      <c r="E20" s="33">
        <v>1786378.1</v>
      </c>
      <c r="F20" s="33">
        <v>1452339.92</v>
      </c>
      <c r="G20" s="33">
        <v>1234488.93</v>
      </c>
      <c r="H20" s="33">
        <v>145233.99</v>
      </c>
      <c r="I20" s="35">
        <v>1379722.92</v>
      </c>
      <c r="J20" s="21">
        <v>0.94999999724582385</v>
      </c>
      <c r="K20" s="22">
        <v>46203.621793981481</v>
      </c>
    </row>
    <row r="21" spans="1:11" ht="47.25" x14ac:dyDescent="0.25">
      <c r="A21" s="17">
        <v>15</v>
      </c>
      <c r="B21" s="18" t="s">
        <v>55</v>
      </c>
      <c r="C21" s="19" t="s">
        <v>56</v>
      </c>
      <c r="D21" s="20" t="s">
        <v>57</v>
      </c>
      <c r="E21" s="33">
        <v>1901619.73</v>
      </c>
      <c r="F21" s="33">
        <v>1546032.3</v>
      </c>
      <c r="G21" s="33">
        <v>1314127.45</v>
      </c>
      <c r="H21" s="33">
        <v>0</v>
      </c>
      <c r="I21" s="35">
        <v>1314127.45</v>
      </c>
      <c r="J21" s="21">
        <v>0.84999999676591487</v>
      </c>
      <c r="K21" s="22">
        <v>46203.651967592596</v>
      </c>
    </row>
    <row r="22" spans="1:11" ht="63" x14ac:dyDescent="0.25">
      <c r="A22" s="17">
        <v>16</v>
      </c>
      <c r="B22" s="18" t="s">
        <v>58</v>
      </c>
      <c r="C22" s="19" t="s">
        <v>59</v>
      </c>
      <c r="D22" s="20" t="s">
        <v>60</v>
      </c>
      <c r="E22" s="33">
        <v>381064.47</v>
      </c>
      <c r="F22" s="33">
        <v>309061</v>
      </c>
      <c r="G22" s="33">
        <v>262701.84999999998</v>
      </c>
      <c r="H22" s="33">
        <v>30906.1</v>
      </c>
      <c r="I22" s="35">
        <v>293607.95</v>
      </c>
      <c r="J22" s="21">
        <v>0.95000000000000007</v>
      </c>
      <c r="K22" s="22">
        <v>46203.69054398148</v>
      </c>
    </row>
    <row r="23" spans="1:11" ht="31.5" x14ac:dyDescent="0.25">
      <c r="A23" s="17">
        <v>17</v>
      </c>
      <c r="B23" s="18" t="s">
        <v>61</v>
      </c>
      <c r="C23" s="19" t="s">
        <v>62</v>
      </c>
      <c r="D23" s="20" t="s">
        <v>63</v>
      </c>
      <c r="E23" s="33">
        <v>650836.32999999996</v>
      </c>
      <c r="F23" s="33">
        <v>536082.36</v>
      </c>
      <c r="G23" s="33">
        <v>455669.99</v>
      </c>
      <c r="H23" s="33">
        <v>0</v>
      </c>
      <c r="I23" s="35">
        <v>455669.99</v>
      </c>
      <c r="J23" s="21">
        <v>0.84999997015383977</v>
      </c>
      <c r="K23" s="22">
        <v>46203.775266203702</v>
      </c>
    </row>
    <row r="24" spans="1:11" ht="31.5" x14ac:dyDescent="0.25">
      <c r="A24" s="17">
        <v>18</v>
      </c>
      <c r="B24" s="18" t="s">
        <v>64</v>
      </c>
      <c r="C24" s="19" t="s">
        <v>65</v>
      </c>
      <c r="D24" s="20" t="s">
        <v>66</v>
      </c>
      <c r="E24" s="33">
        <v>1030641.54</v>
      </c>
      <c r="F24" s="33">
        <v>837919.94</v>
      </c>
      <c r="G24" s="33">
        <v>712231.93</v>
      </c>
      <c r="H24" s="33">
        <v>0</v>
      </c>
      <c r="I24" s="35">
        <v>712231.93</v>
      </c>
      <c r="J24" s="21">
        <v>0.84999997732480281</v>
      </c>
      <c r="K24" s="22">
        <v>46203.785393518519</v>
      </c>
    </row>
    <row r="25" spans="1:11" ht="15.75" x14ac:dyDescent="0.25">
      <c r="A25" s="17">
        <v>19</v>
      </c>
      <c r="B25" s="18" t="s">
        <v>67</v>
      </c>
      <c r="C25" s="19" t="s">
        <v>68</v>
      </c>
      <c r="D25" s="20" t="s">
        <v>69</v>
      </c>
      <c r="E25" s="33">
        <v>1533447.91</v>
      </c>
      <c r="F25" s="33">
        <v>1246705.6200000001</v>
      </c>
      <c r="G25" s="33">
        <v>1059699.77</v>
      </c>
      <c r="H25" s="33">
        <v>0</v>
      </c>
      <c r="I25" s="35">
        <v>1059699.77</v>
      </c>
      <c r="J25" s="21">
        <v>0.84999999438520213</v>
      </c>
      <c r="K25" s="22">
        <v>46203.791666666664</v>
      </c>
    </row>
    <row r="26" spans="1:11" ht="31.5" x14ac:dyDescent="0.25">
      <c r="A26" s="17">
        <v>20</v>
      </c>
      <c r="B26" s="18" t="s">
        <v>70</v>
      </c>
      <c r="C26" s="19" t="s">
        <v>71</v>
      </c>
      <c r="D26" s="20" t="s">
        <v>72</v>
      </c>
      <c r="E26" s="33">
        <v>1007834.35</v>
      </c>
      <c r="F26" s="33">
        <v>819377.52</v>
      </c>
      <c r="G26" s="33">
        <v>696470.89</v>
      </c>
      <c r="H26" s="33">
        <v>0</v>
      </c>
      <c r="I26" s="35">
        <v>696470.89</v>
      </c>
      <c r="J26" s="21">
        <v>0.8499999975591227</v>
      </c>
      <c r="K26" s="22">
        <v>46203.797754629632</v>
      </c>
    </row>
    <row r="27" spans="1:11" ht="31.5" x14ac:dyDescent="0.25">
      <c r="A27" s="17">
        <v>21</v>
      </c>
      <c r="B27" s="18" t="s">
        <v>73</v>
      </c>
      <c r="C27" s="19" t="s">
        <v>74</v>
      </c>
      <c r="D27" s="20" t="s">
        <v>75</v>
      </c>
      <c r="E27" s="33">
        <v>1873413</v>
      </c>
      <c r="F27" s="33">
        <v>1488100</v>
      </c>
      <c r="G27" s="33">
        <v>1264885</v>
      </c>
      <c r="H27" s="33">
        <v>0</v>
      </c>
      <c r="I27" s="35">
        <v>1264885</v>
      </c>
      <c r="J27" s="21">
        <v>0.85</v>
      </c>
      <c r="K27" s="22">
        <v>46203.847488425927</v>
      </c>
    </row>
    <row r="28" spans="1:11" ht="31.5" x14ac:dyDescent="0.25">
      <c r="A28" s="17">
        <v>22</v>
      </c>
      <c r="B28" s="18" t="s">
        <v>76</v>
      </c>
      <c r="C28" s="19" t="s">
        <v>77</v>
      </c>
      <c r="D28" s="20" t="s">
        <v>78</v>
      </c>
      <c r="E28" s="33">
        <v>2061748.88</v>
      </c>
      <c r="F28" s="33">
        <v>1676218.6</v>
      </c>
      <c r="G28" s="33">
        <v>1424785.81</v>
      </c>
      <c r="H28" s="33">
        <v>0</v>
      </c>
      <c r="I28" s="35">
        <v>1424785.81</v>
      </c>
      <c r="J28" s="21">
        <v>0.85</v>
      </c>
      <c r="K28" s="22">
        <v>46203.965381944443</v>
      </c>
    </row>
    <row r="29" spans="1:11" ht="31.5" x14ac:dyDescent="0.25">
      <c r="A29" s="17">
        <v>23</v>
      </c>
      <c r="B29" s="18" t="s">
        <v>79</v>
      </c>
      <c r="C29" s="19" t="s">
        <v>80</v>
      </c>
      <c r="D29" s="20" t="s">
        <v>81</v>
      </c>
      <c r="E29" s="33">
        <v>1968000</v>
      </c>
      <c r="F29" s="33">
        <v>1500000</v>
      </c>
      <c r="G29" s="33">
        <v>1275000</v>
      </c>
      <c r="H29" s="33">
        <v>0</v>
      </c>
      <c r="I29" s="35">
        <v>1275000</v>
      </c>
      <c r="J29" s="21">
        <v>0.85</v>
      </c>
      <c r="K29" s="22">
        <v>46203.966226851851</v>
      </c>
    </row>
    <row r="30" spans="1:11" ht="45" customHeight="1" x14ac:dyDescent="0.25">
      <c r="A30" s="17"/>
      <c r="B30" s="18"/>
      <c r="C30" s="19"/>
      <c r="D30" s="32" t="s">
        <v>84</v>
      </c>
      <c r="E30" s="34">
        <f>SUM(E8:E29)</f>
        <v>25528002.23</v>
      </c>
      <c r="F30" s="34">
        <f t="shared" ref="F30:I30" si="0">SUM(F8:F29)</f>
        <v>20700577.350000001</v>
      </c>
      <c r="G30" s="34">
        <f t="shared" si="0"/>
        <v>17595490.469999999</v>
      </c>
      <c r="H30" s="34">
        <f t="shared" si="0"/>
        <v>288539.71999999997</v>
      </c>
      <c r="I30" s="34">
        <f t="shared" si="0"/>
        <v>17884030.189999998</v>
      </c>
      <c r="J30" s="21"/>
      <c r="K30" s="22"/>
    </row>
    <row r="35" spans="9:9" x14ac:dyDescent="0.25">
      <c r="I35" s="23"/>
    </row>
    <row r="50" ht="45" customHeight="1" x14ac:dyDescent="0.25"/>
    <row r="51" ht="45" customHeight="1" x14ac:dyDescent="0.25"/>
    <row r="52" ht="45" customHeight="1" x14ac:dyDescent="0.25"/>
    <row r="53" ht="45" customHeight="1" x14ac:dyDescent="0.25"/>
  </sheetData>
  <phoneticPr fontId="11" type="noConversion"/>
  <pageMargins left="0.7" right="0.7" top="0.75" bottom="0.75" header="0.3" footer="0.3"/>
  <pageSetup paperSize="9" scale="37" fitToHeight="0" orientation="landscape" r:id="rId1"/>
  <headerFooter>
    <oddHeader>&amp;C&amp;G</oddHeader>
    <oddFooter>&amp;C&amp;12Fundusze Europejskie dla Pomorza 2021 - 2027</oddFoot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Urzad Marszalkowski Wojewodztwa 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uchwały nr 860/467/23 ZWP z dn. 20.07.2023 r.</dc:title>
  <dc:subject>Wybór projektów do dofinansowania - Dz. 4.2. FEP 2021-2027</dc:subject>
  <dc:creator>Mróz Agata</dc:creator>
  <cp:keywords>FEP; uchwała ZWP; wybór projektów; Dz. 4.2.</cp:keywords>
  <cp:lastModifiedBy>Twardokus Marcin</cp:lastModifiedBy>
  <cp:lastPrinted>2026-07-06T09:13:06Z</cp:lastPrinted>
  <dcterms:created xsi:type="dcterms:W3CDTF">2023-07-19T06:40:10Z</dcterms:created>
  <dcterms:modified xsi:type="dcterms:W3CDTF">2026-07-06T12:27:36Z</dcterms:modified>
</cp:coreProperties>
</file>